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833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Monthly Totals" sheetId="13" r:id="rId13"/>
    <sheet name="Analysis Graph 1" sheetId="14" r:id="rId14"/>
    <sheet name="Analysis Graph 2" sheetId="15" r:id="rId15"/>
  </sheets>
  <definedNames>
    <definedName name="_xlnm.Print_Area" localSheetId="3">'April'!$B$3:$I$48</definedName>
    <definedName name="_xlnm.Print_Area" localSheetId="7">'August'!$B$3:$H$53</definedName>
    <definedName name="_xlnm.Print_Area" localSheetId="11">'December'!$B$3:$H$50</definedName>
    <definedName name="_xlnm.Print_Area" localSheetId="1">'February'!$B$3:$H$49</definedName>
    <definedName name="_xlnm.Print_Area" localSheetId="0">'January'!$B$3:$H$53</definedName>
    <definedName name="_xlnm.Print_Area" localSheetId="6">'July'!$B$3:$H$50</definedName>
    <definedName name="_xlnm.Print_Area" localSheetId="5">'June'!$B$3:$H$49</definedName>
    <definedName name="_xlnm.Print_Area" localSheetId="2">'March'!$B$3:$H$54</definedName>
    <definedName name="_xlnm.Print_Area" localSheetId="4">'May'!$B$3:$H$50</definedName>
    <definedName name="_xlnm.Print_Area" localSheetId="10">'November'!$B$3:$H$51</definedName>
    <definedName name="_xlnm.Print_Area" localSheetId="9">'October'!$B$3:$H$50</definedName>
    <definedName name="_xlnm.Print_Area" localSheetId="8">'September'!$B$3:$H$48</definedName>
  </definedNames>
  <calcPr fullCalcOnLoad="1"/>
</workbook>
</file>

<file path=xl/sharedStrings.xml><?xml version="1.0" encoding="utf-8"?>
<sst xmlns="http://schemas.openxmlformats.org/spreadsheetml/2006/main" count="517" uniqueCount="48">
  <si>
    <t>Miles</t>
  </si>
  <si>
    <t>Tuesday</t>
  </si>
  <si>
    <t>Wednesday</t>
  </si>
  <si>
    <t>Thursday</t>
  </si>
  <si>
    <t>Friday</t>
  </si>
  <si>
    <t>Saturday</t>
  </si>
  <si>
    <t>Sunday</t>
  </si>
  <si>
    <t>Monday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</si>
  <si>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</si>
  <si>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</si>
  <si>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</si>
  <si>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</si>
  <si>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</si>
  <si>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</si>
  <si>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</si>
  <si>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</si>
  <si>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</si>
  <si>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</si>
  <si>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</si>
  <si>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</si>
  <si>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</si>
  <si>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Mileage Reading</t>
  </si>
  <si>
    <t>Gallons</t>
  </si>
  <si>
    <t>Price</t>
  </si>
  <si>
    <t>Service Performed</t>
  </si>
  <si>
    <t>Cost</t>
  </si>
  <si>
    <t>Day</t>
  </si>
  <si>
    <t>Miles per Gallon</t>
  </si>
  <si>
    <t>Cost Per Gallon</t>
  </si>
  <si>
    <t>Cost per mile</t>
  </si>
  <si>
    <t>Trip Miles</t>
  </si>
  <si>
    <t>April '04</t>
  </si>
  <si>
    <t>January '04</t>
  </si>
  <si>
    <t>February '04</t>
  </si>
  <si>
    <t>March '04</t>
  </si>
  <si>
    <t>May '04</t>
  </si>
  <si>
    <t>June '04</t>
  </si>
  <si>
    <t>July '04</t>
  </si>
  <si>
    <t>August '04</t>
  </si>
  <si>
    <t>September '04</t>
  </si>
  <si>
    <t>October '04</t>
  </si>
  <si>
    <t>November '04</t>
  </si>
  <si>
    <t>December '04</t>
  </si>
  <si>
    <t>Gas Cost</t>
  </si>
  <si>
    <t>Service Cost</t>
  </si>
  <si>
    <t>Average MPG</t>
  </si>
  <si>
    <t>Average CPM</t>
  </si>
  <si>
    <t>Average CPG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</si>
</sst>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-yy"/>
    <numFmt numFmtId="167" formatCode="00000"/>
    <numFmt numFmtId="168" formatCode="0.0"/>
    <numFmt numFmtId="169" formatCode="0.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h:mm:ss\ AM/PM"/>
    <numFmt numFmtId="174" formatCode="[$-409]dddd\,\ mmmm\ dd\,\ yyyy"/>
    <numFmt numFmtId="175" formatCode="0.000"/>
    <numFmt numFmtId="176" formatCode="&quot;$&quot;#,##0.000"/>
    <numFmt numFmtId="177" formatCode="mmm\-yyyy"/>
    <numFmt numFmtId="178" formatCode="#,##0.000"/>
  </numFmts>
  <fonts count="22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.5"/>
      <name val="Arial"/>
      <family val="0"/>
    </font>
    <font>
      <b/>
      <sz val="9.5"/>
      <name val="Arial"/>
      <family val="0"/>
    </font>
    <font>
      <sz val="9.25"/>
      <name val="Arial"/>
      <family val="0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b/>
      <sz val="10"/>
      <color indexed="9"/>
      <name val="Tahoma"/>
      <family val="2"/>
    </font>
    <font>
      <b/>
      <sz val="14"/>
      <name val="Verdana"/>
      <family val="2"/>
    </font>
    <font>
      <b/>
      <sz val="8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2" borderId="1" applyFont="0" applyFill="0" applyBorder="0" applyProtection="0">
      <alignment vertical="center"/>
    </xf>
    <xf numFmtId="0" fontId="2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3" fillId="4" borderId="2" applyBorder="0" applyAlignment="0">
      <protection/>
    </xf>
    <xf numFmtId="165" fontId="4" fillId="5" borderId="3" applyBorder="0">
      <alignment horizontal="left" vertical="center" indent="1"/>
      <protection/>
    </xf>
    <xf numFmtId="0" fontId="4" fillId="6" borderId="4" applyNumberFormat="0" applyBorder="0">
      <alignment horizontal="left" vertical="top" indent="1"/>
      <protection/>
    </xf>
    <xf numFmtId="0" fontId="4" fillId="2" borderId="0" applyBorder="0">
      <alignment horizontal="left" vertical="center" indent="1"/>
      <protection/>
    </xf>
    <xf numFmtId="0" fontId="4" fillId="0" borderId="4" applyNumberFormat="0" applyFill="0">
      <alignment horizontal="centerContinuous" vertical="top"/>
      <protection/>
    </xf>
    <xf numFmtId="0" fontId="1" fillId="5" borderId="0" applyNumberFormat="0" applyProtection="0">
      <alignment horizontal="left" vertical="center" indent="1"/>
    </xf>
    <xf numFmtId="0" fontId="12" fillId="5" borderId="0">
      <alignment horizontal="left" indent="1"/>
      <protection/>
    </xf>
    <xf numFmtId="164" fontId="5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1" fillId="3" borderId="0">
      <alignment horizontal="left" indent="1"/>
      <protection/>
    </xf>
    <xf numFmtId="0" fontId="10" fillId="3" borderId="0" applyBorder="0">
      <alignment horizontal="left" vertical="center" indent="1"/>
      <protection/>
    </xf>
    <xf numFmtId="0" fontId="9" fillId="7" borderId="0" applyBorder="0">
      <alignment horizontal="left" vertical="center" indent="1"/>
      <protection/>
    </xf>
  </cellStyleXfs>
  <cellXfs count="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 horizontal="left" wrapText="1" indent="1"/>
    </xf>
    <xf numFmtId="46" fontId="2" fillId="5" borderId="0" xfId="0" applyNumberFormat="1" applyFont="1" applyFill="1" applyBorder="1" applyAlignment="1">
      <alignment horizontal="left" indent="1"/>
    </xf>
    <xf numFmtId="1" fontId="2" fillId="5" borderId="0" xfId="0" applyNumberFormat="1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wrapText="1"/>
    </xf>
    <xf numFmtId="46" fontId="2" fillId="5" borderId="0" xfId="0" applyNumberFormat="1" applyFont="1" applyFill="1" applyBorder="1" applyAlignment="1">
      <alignment/>
    </xf>
    <xf numFmtId="168" fontId="3" fillId="4" borderId="0" xfId="22" applyNumberFormat="1" applyFont="1" applyFill="1" applyBorder="1" applyAlignment="1">
      <alignment horizontal="center" vertical="center"/>
      <protection/>
    </xf>
    <xf numFmtId="1" fontId="3" fillId="4" borderId="0" xfId="22" applyNumberFormat="1" applyFont="1" applyFill="1" applyBorder="1" applyAlignment="1">
      <alignment horizontal="center" vertical="center"/>
      <protection/>
    </xf>
    <xf numFmtId="164" fontId="3" fillId="4" borderId="0" xfId="22" applyNumberFormat="1" applyFont="1" applyFill="1" applyBorder="1" applyAlignment="1">
      <alignment horizontal="center" vertical="center"/>
      <protection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wrapText="1"/>
    </xf>
    <xf numFmtId="46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65" fontId="3" fillId="5" borderId="0" xfId="22" applyFont="1" applyFill="1" applyBorder="1" applyAlignment="1">
      <alignment horizontal="left" vertical="center" indent="1"/>
      <protection/>
    </xf>
    <xf numFmtId="165" fontId="3" fillId="5" borderId="0" xfId="22" applyFill="1" applyBorder="1" applyAlignment="1">
      <alignment horizontal="left" vertical="top" indent="1"/>
      <protection/>
    </xf>
    <xf numFmtId="165" fontId="3" fillId="5" borderId="0" xfId="22" applyFill="1" applyBorder="1" applyAlignment="1">
      <alignment horizontal="left" vertical="top" wrapText="1" indent="1"/>
      <protection/>
    </xf>
    <xf numFmtId="46" fontId="3" fillId="5" borderId="0" xfId="22" applyNumberFormat="1" applyFill="1" applyBorder="1" applyAlignment="1">
      <alignment horizontal="left" vertical="top" indent="1"/>
      <protection/>
    </xf>
    <xf numFmtId="1" fontId="3" fillId="5" borderId="0" xfId="22" applyNumberFormat="1" applyFill="1" applyBorder="1" applyAlignment="1">
      <alignment horizontal="left" vertical="top" indent="1"/>
      <protection/>
    </xf>
    <xf numFmtId="166" fontId="4" fillId="8" borderId="0" xfId="24" applyNumberFormat="1" applyFont="1" applyFill="1" applyBorder="1" applyAlignment="1">
      <alignment horizontal="center" vertical="top" wrapText="1"/>
      <protection/>
    </xf>
    <xf numFmtId="164" fontId="5" fillId="5" borderId="0" xfId="29" applyFill="1" applyBorder="1" applyAlignment="1">
      <alignment horizontal="left" vertical="center" indent="2"/>
      <protection/>
    </xf>
    <xf numFmtId="164" fontId="5" fillId="5" borderId="0" xfId="29" applyFill="1" applyBorder="1" applyAlignment="1">
      <alignment horizontal="left" vertical="center" wrapText="1" indent="2"/>
      <protection/>
    </xf>
    <xf numFmtId="46" fontId="5" fillId="5" borderId="0" xfId="29" applyNumberFormat="1" applyFill="1" applyBorder="1" applyAlignment="1">
      <alignment horizontal="left" vertical="center" indent="2"/>
      <protection/>
    </xf>
    <xf numFmtId="1" fontId="5" fillId="5" borderId="0" xfId="29" applyNumberFormat="1" applyFill="1" applyBorder="1" applyAlignment="1">
      <alignment horizontal="left" vertical="center" indent="2"/>
      <protection/>
    </xf>
    <xf numFmtId="165" fontId="4" fillId="5" borderId="0" xfId="23" applyFill="1" applyBorder="1" applyAlignment="1">
      <alignment horizontal="left" vertical="center" indent="1"/>
      <protection/>
    </xf>
    <xf numFmtId="164" fontId="5" fillId="5" borderId="0" xfId="29" applyFill="1" applyBorder="1" applyAlignment="1">
      <alignment horizontal="left" vertical="center" indent="3"/>
      <protection/>
    </xf>
    <xf numFmtId="165" fontId="4" fillId="5" borderId="0" xfId="23" applyFill="1" applyBorder="1" applyAlignment="1">
      <alignment horizontal="left" vertical="center" wrapText="1" indent="1"/>
      <protection/>
    </xf>
    <xf numFmtId="46" fontId="4" fillId="5" borderId="0" xfId="23" applyNumberFormat="1" applyFill="1" applyBorder="1" applyAlignment="1">
      <alignment horizontal="left" vertical="center" indent="1"/>
      <protection/>
    </xf>
    <xf numFmtId="1" fontId="4" fillId="5" borderId="0" xfId="23" applyNumberFormat="1" applyFill="1" applyBorder="1" applyAlignment="1">
      <alignment horizontal="left" vertical="center" indent="1"/>
      <protection/>
    </xf>
    <xf numFmtId="165" fontId="3" fillId="5" borderId="0" xfId="22" applyFill="1" applyBorder="1" applyAlignment="1">
      <alignment horizontal="left" vertical="center"/>
      <protection/>
    </xf>
    <xf numFmtId="165" fontId="3" fillId="5" borderId="0" xfId="22" applyFill="1" applyBorder="1" applyAlignment="1">
      <alignment horizontal="left" vertical="center" indent="2"/>
      <protection/>
    </xf>
    <xf numFmtId="165" fontId="3" fillId="5" borderId="0" xfId="22" applyFill="1" applyBorder="1" applyAlignment="1">
      <alignment horizontal="left" vertical="center" wrapText="1" indent="2"/>
      <protection/>
    </xf>
    <xf numFmtId="46" fontId="3" fillId="5" borderId="0" xfId="22" applyNumberFormat="1" applyFill="1" applyBorder="1" applyAlignment="1">
      <alignment horizontal="left" vertical="center" indent="2"/>
      <protection/>
    </xf>
    <xf numFmtId="1" fontId="3" fillId="5" borderId="0" xfId="22" applyNumberFormat="1" applyFill="1" applyBorder="1" applyAlignment="1">
      <alignment horizontal="left" vertical="center" indent="2"/>
      <protection/>
    </xf>
    <xf numFmtId="14" fontId="5" fillId="5" borderId="6" xfId="29" applyNumberFormat="1" applyFont="1" applyFill="1" applyBorder="1" applyAlignment="1">
      <alignment vertical="center"/>
      <protection/>
    </xf>
    <xf numFmtId="168" fontId="5" fillId="5" borderId="6" xfId="29" applyNumberFormat="1" applyFont="1" applyFill="1" applyBorder="1" applyAlignment="1">
      <alignment vertical="center"/>
      <protection/>
    </xf>
    <xf numFmtId="164" fontId="5" fillId="5" borderId="6" xfId="29" applyNumberFormat="1" applyFill="1" applyBorder="1" applyAlignment="1">
      <alignment horizontal="center" vertical="center"/>
      <protection/>
    </xf>
    <xf numFmtId="0" fontId="5" fillId="5" borderId="6" xfId="29" applyNumberFormat="1" applyFill="1" applyBorder="1" applyAlignment="1">
      <alignment horizontal="center" vertical="center"/>
      <protection/>
    </xf>
    <xf numFmtId="2" fontId="0" fillId="5" borderId="6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" fontId="5" fillId="5" borderId="6" xfId="29" applyNumberFormat="1" applyFont="1" applyFill="1" applyBorder="1" applyAlignment="1">
      <alignment vertical="center"/>
      <protection/>
    </xf>
    <xf numFmtId="164" fontId="5" fillId="5" borderId="6" xfId="29" applyNumberFormat="1" applyFill="1" applyBorder="1" applyAlignment="1">
      <alignment horizontal="center" vertical="center" wrapText="1"/>
      <protection/>
    </xf>
    <xf numFmtId="165" fontId="16" fillId="9" borderId="7" xfId="24" applyFont="1" applyFill="1" applyBorder="1" applyAlignment="1">
      <alignment horizontal="center" vertical="center"/>
      <protection/>
    </xf>
    <xf numFmtId="0" fontId="16" fillId="9" borderId="8" xfId="24" applyFont="1" applyFill="1" applyBorder="1" applyAlignment="1">
      <alignment horizontal="center" vertical="center"/>
      <protection/>
    </xf>
    <xf numFmtId="0" fontId="16" fillId="9" borderId="8" xfId="24" applyFont="1" applyFill="1" applyBorder="1" applyAlignment="1">
      <alignment horizontal="center" vertical="center" wrapText="1"/>
      <protection/>
    </xf>
    <xf numFmtId="46" fontId="16" fillId="9" borderId="8" xfId="24" applyNumberFormat="1" applyFont="1" applyFill="1" applyBorder="1" applyAlignment="1">
      <alignment horizontal="center" vertical="center"/>
      <protection/>
    </xf>
    <xf numFmtId="1" fontId="16" fillId="9" borderId="8" xfId="24" applyNumberFormat="1" applyFont="1" applyFill="1" applyBorder="1" applyAlignment="1">
      <alignment horizontal="center" vertical="center"/>
      <protection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5" fontId="3" fillId="4" borderId="2" xfId="22" applyFont="1" applyFill="1" applyBorder="1" applyAlignment="1">
      <alignment horizontal="left" vertical="center" indent="2"/>
      <protection/>
    </xf>
    <xf numFmtId="165" fontId="3" fillId="4" borderId="10" xfId="22" applyFont="1" applyFill="1" applyBorder="1" applyAlignment="1">
      <alignment horizontal="left" vertical="center" indent="2"/>
      <protection/>
    </xf>
    <xf numFmtId="168" fontId="3" fillId="4" borderId="11" xfId="22" applyNumberFormat="1" applyFont="1" applyFill="1" applyBorder="1" applyAlignment="1">
      <alignment horizontal="center" vertical="center"/>
      <protection/>
    </xf>
    <xf numFmtId="3" fontId="3" fillId="4" borderId="11" xfId="22" applyNumberFormat="1" applyFont="1" applyFill="1" applyBorder="1" applyAlignment="1">
      <alignment horizontal="center" vertical="center"/>
      <protection/>
    </xf>
    <xf numFmtId="164" fontId="3" fillId="4" borderId="11" xfId="22" applyNumberFormat="1" applyFont="1" applyFill="1" applyBorder="1" applyAlignment="1">
      <alignment horizontal="center" vertical="center"/>
      <protection/>
    </xf>
    <xf numFmtId="2" fontId="3" fillId="4" borderId="11" xfId="22" applyNumberFormat="1" applyFont="1" applyFill="1" applyBorder="1" applyAlignment="1">
      <alignment horizontal="center" vertical="center"/>
      <protection/>
    </xf>
    <xf numFmtId="164" fontId="3" fillId="4" borderId="12" xfId="22" applyNumberFormat="1" applyFont="1" applyFill="1" applyBorder="1" applyAlignment="1">
      <alignment horizontal="center" vertical="center"/>
      <protection/>
    </xf>
    <xf numFmtId="0" fontId="2" fillId="5" borderId="0" xfId="0" applyFont="1" applyFill="1" applyBorder="1" applyAlignment="1">
      <alignment horizontal="center"/>
    </xf>
    <xf numFmtId="165" fontId="3" fillId="5" borderId="0" xfId="22" applyFont="1" applyFill="1" applyBorder="1" applyAlignment="1">
      <alignment horizontal="center" vertical="center"/>
      <protection/>
    </xf>
    <xf numFmtId="15" fontId="5" fillId="5" borderId="0" xfId="29" applyNumberFormat="1" applyFont="1" applyFill="1" applyBorder="1" applyAlignment="1">
      <alignment horizontal="center" vertical="center"/>
      <protection/>
    </xf>
    <xf numFmtId="164" fontId="5" fillId="5" borderId="0" xfId="29" applyFill="1" applyBorder="1" applyAlignment="1">
      <alignment horizontal="center" vertical="center"/>
      <protection/>
    </xf>
    <xf numFmtId="165" fontId="4" fillId="5" borderId="0" xfId="23" applyFill="1" applyBorder="1" applyAlignment="1">
      <alignment horizontal="center" vertical="center"/>
      <protection/>
    </xf>
    <xf numFmtId="165" fontId="3" fillId="5" borderId="0" xfId="22" applyFill="1" applyBorder="1" applyAlignment="1">
      <alignment horizontal="center" vertical="center"/>
      <protection/>
    </xf>
    <xf numFmtId="0" fontId="0" fillId="5" borderId="0" xfId="0" applyFill="1" applyBorder="1" applyAlignment="1">
      <alignment horizontal="center"/>
    </xf>
    <xf numFmtId="2" fontId="18" fillId="4" borderId="0" xfId="0" applyNumberFormat="1" applyFont="1" applyFill="1" applyBorder="1" applyAlignment="1">
      <alignment/>
    </xf>
    <xf numFmtId="164" fontId="18" fillId="4" borderId="0" xfId="0" applyNumberFormat="1" applyFont="1" applyFill="1" applyBorder="1" applyAlignment="1">
      <alignment/>
    </xf>
    <xf numFmtId="164" fontId="18" fillId="4" borderId="13" xfId="0" applyNumberFormat="1" applyFont="1" applyFill="1" applyBorder="1" applyAlignment="1">
      <alignment/>
    </xf>
    <xf numFmtId="175" fontId="5" fillId="5" borderId="6" xfId="29" applyNumberFormat="1" applyFont="1" applyFill="1" applyBorder="1" applyAlignment="1">
      <alignment horizontal="center" vertical="center" wrapText="1"/>
      <protection/>
    </xf>
    <xf numFmtId="175" fontId="5" fillId="5" borderId="6" xfId="29" applyNumberFormat="1" applyFill="1" applyBorder="1" applyAlignment="1">
      <alignment horizontal="center" vertical="center" wrapText="1"/>
      <protection/>
    </xf>
    <xf numFmtId="0" fontId="17" fillId="5" borderId="0" xfId="0" applyFont="1" applyFill="1" applyBorder="1" applyAlignment="1">
      <alignment horizontal="left"/>
    </xf>
    <xf numFmtId="176" fontId="0" fillId="5" borderId="6" xfId="0" applyNumberFormat="1" applyFill="1" applyBorder="1" applyAlignment="1">
      <alignment/>
    </xf>
    <xf numFmtId="176" fontId="18" fillId="4" borderId="0" xfId="0" applyNumberFormat="1" applyFont="1" applyFill="1" applyBorder="1" applyAlignment="1">
      <alignment/>
    </xf>
    <xf numFmtId="0" fontId="14" fillId="5" borderId="0" xfId="0" applyFont="1" applyFill="1" applyAlignment="1">
      <alignment horizontal="center"/>
    </xf>
    <xf numFmtId="168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6" fontId="0" fillId="5" borderId="0" xfId="0" applyNumberFormat="1" applyFill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76" fontId="0" fillId="5" borderId="6" xfId="0" applyNumberForma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46" fontId="19" fillId="4" borderId="6" xfId="0" applyNumberFormat="1" applyFont="1" applyFill="1" applyBorder="1" applyAlignment="1">
      <alignment horizontal="center"/>
    </xf>
    <xf numFmtId="168" fontId="19" fillId="4" borderId="6" xfId="0" applyNumberFormat="1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164" fontId="19" fillId="4" borderId="6" xfId="0" applyNumberFormat="1" applyFont="1" applyFill="1" applyBorder="1" applyAlignment="1">
      <alignment horizontal="center"/>
    </xf>
    <xf numFmtId="2" fontId="19" fillId="4" borderId="6" xfId="0" applyNumberFormat="1" applyFont="1" applyFill="1" applyBorder="1" applyAlignment="1">
      <alignment horizontal="center"/>
    </xf>
  </cellXfs>
  <cellStyles count="20">
    <cellStyle name="Normal" xfId="0"/>
    <cellStyle name="amount" xfId="15"/>
    <cellStyle name="Body text" xfId="16"/>
    <cellStyle name="Comma" xfId="17"/>
    <cellStyle name="Comma [0]" xfId="18"/>
    <cellStyle name="Currency" xfId="19"/>
    <cellStyle name="Currency [0]" xfId="20"/>
    <cellStyle name="Followed Hyperlink" xfId="21"/>
    <cellStyle name="header" xfId="22"/>
    <cellStyle name="Header Total" xfId="23"/>
    <cellStyle name="Header1" xfId="24"/>
    <cellStyle name="Header2" xfId="25"/>
    <cellStyle name="Header3" xfId="26"/>
    <cellStyle name="Hyperlink" xfId="27"/>
    <cellStyle name="NonPrint_Heading" xfId="28"/>
    <cellStyle name="Normal 2" xfId="29"/>
    <cellStyle name="Percent" xfId="30"/>
    <cellStyle name="Product Title" xfId="31"/>
    <cellStyle name="Text" xfId="32"/>
    <cellStyle name="Titl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'Monthly Totals'!$B$1</c:f>
              <c:strCache>
                <c:ptCount val="1"/>
                <c:pt idx="0">
                  <c:v>Miles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Totals'!$C$1</c:f>
              <c:strCache>
                <c:ptCount val="1"/>
                <c:pt idx="0">
                  <c:v>Gas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Totals'!$E$1</c:f>
              <c:strCache>
                <c:ptCount val="1"/>
                <c:pt idx="0">
                  <c:v>Average 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'Monthly Totals'!$F$1</c:f>
              <c:strCache>
                <c:ptCount val="1"/>
                <c:pt idx="0">
                  <c:v>Average CPG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087885"/>
        <c:axId val="57083538"/>
      </c:lineChart>
      <c:catAx>
        <c:axId val="2508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3538"/>
        <c:crosses val="autoZero"/>
        <c:auto val="1"/>
        <c:lblOffset val="100"/>
        <c:noMultiLvlLbl val="0"/>
      </c:catAx>
      <c:valAx>
        <c:axId val="57083538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Monthly Mileage Totals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9025"/>
          <c:h val="0.88275"/>
        </c:manualLayout>
      </c:layout>
      <c:line3DChart>
        <c:grouping val="standard"/>
        <c:varyColors val="0"/>
        <c:ser>
          <c:idx val="0"/>
          <c:order val="0"/>
          <c:tx>
            <c:strRef>
              <c:f>'Monthly Totals'!$C$1</c:f>
              <c:strCache>
                <c:ptCount val="1"/>
                <c:pt idx="0">
                  <c:v>Gas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Totals'!$F$1</c:f>
              <c:strCache>
                <c:ptCount val="1"/>
                <c:pt idx="0">
                  <c:v>Average CPG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b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'Monthly Totals'!$F$2:$F$13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Totals'!$E$1</c:f>
              <c:strCache>
                <c:ptCount val="1"/>
                <c:pt idx="0">
                  <c:v>Average 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'Monthly Totals'!$E$2:$E$13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7903611"/>
        <c:axId val="8016280"/>
        <c:axId val="34124153"/>
      </c:line3DChart>
      <c:catAx>
        <c:axId val="5790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8016280"/>
        <c:crosses val="autoZero"/>
        <c:auto val="1"/>
        <c:lblOffset val="100"/>
        <c:noMultiLvlLbl val="0"/>
      </c:catAx>
      <c:valAx>
        <c:axId val="8016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7903611"/>
        <c:crossesAt val="1"/>
        <c:crossBetween val="between"/>
        <c:dispUnits/>
      </c:valAx>
      <c:serAx>
        <c:axId val="3412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801628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tabSelected="1" zoomScale="85" zoomScaleNormal="85" workbookViewId="0" topLeftCell="A1">
      <selection activeCell="G37" sqref="G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32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37987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5">B6+1</f>
        <v>37988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4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37989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37990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37991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37992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37993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37994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37995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37996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37997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37998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37999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38000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38001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38002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38003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38004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38005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38006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38007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38008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38009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38010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38011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38012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38013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38014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38015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60">
        <f t="shared" si="0"/>
        <v>38016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41">
        <f t="shared" si="2"/>
      </c>
      <c r="L35" s="41">
        <f t="shared" si="3"/>
      </c>
    </row>
    <row r="36" spans="2:12" ht="12.75">
      <c r="B36" s="60">
        <f>B35+1</f>
        <v>38017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4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66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40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38261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38262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38263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38264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38265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38266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38267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38268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38269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38270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38271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38272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38273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38274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38275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38276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38277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38278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38279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38280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38281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38282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38283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38284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38285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38286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38287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38288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38289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38290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38291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41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38292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38293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38294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38295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38296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38297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38298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38299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38300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38301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38302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38303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38304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38305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38306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38307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38308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38309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38310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38311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38312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38313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38314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38315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38316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38317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38318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38319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38320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38321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42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38322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38323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38324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38325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38326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38327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38328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38329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38330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38331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38332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38333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38334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38335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38336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38337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38338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38339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38340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38341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38342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38343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38344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38345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38346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38347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38348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38349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38350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38351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38352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K18" sqref="K18"/>
    </sheetView>
  </sheetViews>
  <sheetFormatPr defaultColWidth="9.140625" defaultRowHeight="12.75"/>
  <cols>
    <col min="1" max="1" width="13.57421875" style="73" customWidth="1"/>
    <col min="2" max="2" width="13.57421875" style="76" customWidth="1"/>
    <col min="3" max="3" width="13.57421875" style="74" customWidth="1"/>
    <col min="4" max="7" width="15.00390625" style="75" customWidth="1"/>
    <col min="8" max="8" width="2.421875" style="75" customWidth="1"/>
    <col min="9" max="16384" width="9.140625" style="75" customWidth="1"/>
  </cols>
  <sheetData>
    <row r="1" spans="1:8" s="73" customFormat="1" ht="12.75">
      <c r="A1" s="81"/>
      <c r="B1" s="82" t="s">
        <v>0</v>
      </c>
      <c r="C1" s="83" t="s">
        <v>43</v>
      </c>
      <c r="D1" s="81" t="s">
        <v>44</v>
      </c>
      <c r="E1" s="83" t="s">
        <v>45</v>
      </c>
      <c r="F1" s="81" t="s">
        <v>47</v>
      </c>
      <c r="G1" s="81" t="s">
        <v>46</v>
      </c>
      <c r="H1" s="81"/>
    </row>
    <row r="2" spans="1:8" ht="12.75">
      <c r="A2" s="81" t="s">
        <v>8</v>
      </c>
      <c r="B2" s="77">
        <f>January!E37</f>
        <v>0</v>
      </c>
      <c r="C2" s="78">
        <f>January!G37</f>
      </c>
      <c r="D2" s="78">
        <f>January!I37</f>
      </c>
      <c r="E2" s="79">
        <f>January!J37</f>
      </c>
      <c r="F2" s="80">
        <f>January!K37</f>
      </c>
      <c r="G2" s="80">
        <f>January!L37</f>
      </c>
      <c r="H2" s="84"/>
    </row>
    <row r="3" spans="1:8" ht="12.75">
      <c r="A3" s="81" t="s">
        <v>9</v>
      </c>
      <c r="B3" s="77">
        <f>February!E35</f>
        <v>0</v>
      </c>
      <c r="C3" s="78">
        <f>February!G35</f>
      </c>
      <c r="D3" s="78">
        <f>February!I35</f>
      </c>
      <c r="E3" s="79">
        <f>February!J35</f>
      </c>
      <c r="F3" s="80">
        <f>February!K35</f>
      </c>
      <c r="G3" s="80">
        <f>February!L35</f>
      </c>
      <c r="H3" s="84"/>
    </row>
    <row r="4" spans="1:8" ht="12.75">
      <c r="A4" s="81" t="s">
        <v>10</v>
      </c>
      <c r="B4" s="77">
        <f>March!E37</f>
        <v>0</v>
      </c>
      <c r="C4" s="78">
        <f>March!G37</f>
      </c>
      <c r="D4" s="78">
        <f>March!I37</f>
      </c>
      <c r="E4" s="79">
        <f>March!J37</f>
      </c>
      <c r="F4" s="80">
        <f>March!K37</f>
      </c>
      <c r="G4" s="80">
        <f>March!L37</f>
      </c>
      <c r="H4" s="84"/>
    </row>
    <row r="5" spans="1:8" ht="12.75">
      <c r="A5" s="81" t="s">
        <v>11</v>
      </c>
      <c r="B5" s="77">
        <f>April!E36</f>
        <v>0</v>
      </c>
      <c r="C5" s="78">
        <f>April!G36</f>
      </c>
      <c r="D5" s="78">
        <f>April!I36</f>
      </c>
      <c r="E5" s="79">
        <f>April!J36</f>
      </c>
      <c r="F5" s="80">
        <f>April!K36</f>
      </c>
      <c r="G5" s="80">
        <f>April!L36</f>
      </c>
      <c r="H5" s="84"/>
    </row>
    <row r="6" spans="1:8" ht="12.75">
      <c r="A6" s="81" t="s">
        <v>12</v>
      </c>
      <c r="B6" s="77">
        <f>May!E37</f>
        <v>0</v>
      </c>
      <c r="C6" s="78">
        <f>May!G37</f>
      </c>
      <c r="D6" s="78">
        <f>May!I37</f>
      </c>
      <c r="E6" s="79">
        <f>May!J37</f>
      </c>
      <c r="F6" s="80">
        <f>May!K37</f>
      </c>
      <c r="G6" s="80">
        <f>May!L37</f>
      </c>
      <c r="H6" s="84"/>
    </row>
    <row r="7" spans="1:8" ht="12.75">
      <c r="A7" s="81" t="s">
        <v>13</v>
      </c>
      <c r="B7" s="77">
        <f>June!E36</f>
        <v>0</v>
      </c>
      <c r="C7" s="78">
        <f>June!G36</f>
      </c>
      <c r="D7" s="78">
        <f>June!I36</f>
      </c>
      <c r="E7" s="79">
        <f>June!J36</f>
      </c>
      <c r="F7" s="80">
        <f>June!K36</f>
      </c>
      <c r="G7" s="80">
        <f>June!L36</f>
      </c>
      <c r="H7" s="84"/>
    </row>
    <row r="8" spans="1:8" ht="12.75">
      <c r="A8" s="81" t="s">
        <v>14</v>
      </c>
      <c r="B8" s="77">
        <f>July!E37</f>
        <v>0</v>
      </c>
      <c r="C8" s="78">
        <f>July!G37</f>
      </c>
      <c r="D8" s="78">
        <f>July!I37</f>
      </c>
      <c r="E8" s="79">
        <f>July!J37</f>
      </c>
      <c r="F8" s="80">
        <f>July!K37</f>
      </c>
      <c r="G8" s="80">
        <f>July!L37</f>
      </c>
      <c r="H8" s="84"/>
    </row>
    <row r="9" spans="1:8" ht="12.75">
      <c r="A9" s="81" t="s">
        <v>15</v>
      </c>
      <c r="B9" s="77">
        <f>August!E37</f>
        <v>0</v>
      </c>
      <c r="C9" s="78">
        <f>August!G37</f>
      </c>
      <c r="D9" s="78">
        <f>August!I37</f>
      </c>
      <c r="E9" s="79">
        <f>August!J37</f>
      </c>
      <c r="F9" s="80">
        <f>August!K37</f>
      </c>
      <c r="G9" s="80">
        <f>August!L37</f>
      </c>
      <c r="H9" s="84"/>
    </row>
    <row r="10" spans="1:8" ht="12.75">
      <c r="A10" s="81" t="s">
        <v>16</v>
      </c>
      <c r="B10" s="77">
        <f>September!E36</f>
        <v>0</v>
      </c>
      <c r="C10" s="78">
        <f>September!G36</f>
      </c>
      <c r="D10" s="78">
        <f>September!I36</f>
      </c>
      <c r="E10" s="79">
        <f>September!J36</f>
      </c>
      <c r="F10" s="80">
        <f>September!K36</f>
      </c>
      <c r="G10" s="80">
        <f>September!L36</f>
      </c>
      <c r="H10" s="84"/>
    </row>
    <row r="11" spans="1:8" ht="12.75">
      <c r="A11" s="81" t="s">
        <v>17</v>
      </c>
      <c r="B11" s="77">
        <f>October!E37</f>
        <v>0</v>
      </c>
      <c r="C11" s="78">
        <f>October!G37</f>
      </c>
      <c r="D11" s="78">
        <f>October!I37</f>
      </c>
      <c r="E11" s="79">
        <f>October!J37</f>
      </c>
      <c r="F11" s="80">
        <f>October!K37</f>
      </c>
      <c r="G11" s="80">
        <f>October!L37</f>
      </c>
      <c r="H11" s="84"/>
    </row>
    <row r="12" spans="1:8" ht="12.75">
      <c r="A12" s="81" t="s">
        <v>18</v>
      </c>
      <c r="B12" s="77">
        <f>November!E36</f>
        <v>0</v>
      </c>
      <c r="C12" s="78">
        <f>November!G36</f>
      </c>
      <c r="D12" s="78">
        <f>November!I36</f>
      </c>
      <c r="E12" s="79">
        <f>November!J36</f>
      </c>
      <c r="F12" s="80">
        <f>November!K36</f>
      </c>
      <c r="G12" s="80">
        <f>November!L36</f>
      </c>
      <c r="H12" s="84"/>
    </row>
    <row r="13" spans="1:8" ht="12.75">
      <c r="A13" s="81" t="s">
        <v>19</v>
      </c>
      <c r="B13" s="77">
        <f>December!E37</f>
        <v>0</v>
      </c>
      <c r="C13" s="78">
        <f>December!G37</f>
      </c>
      <c r="D13" s="78">
        <f>December!I37</f>
      </c>
      <c r="E13" s="79">
        <f>December!J37</f>
      </c>
      <c r="F13" s="80">
        <f>December!K37</f>
      </c>
      <c r="G13" s="80">
        <f>December!L37</f>
      </c>
      <c r="H13" s="84"/>
    </row>
    <row r="14" spans="1:8" ht="12.75">
      <c r="A14" s="81" t="s">
        <v>20</v>
      </c>
      <c r="B14" s="83">
        <f>SUM(B2:B13)</f>
        <v>0</v>
      </c>
      <c r="C14" s="85">
        <f>SUM(C2:C13)</f>
        <v>0</v>
      </c>
      <c r="D14" s="85">
        <f>SUM(D2:D13)</f>
        <v>0</v>
      </c>
      <c r="E14" s="86">
        <f>IF($B$14&gt;0,AVERAGE(E2:E13),"")</f>
      </c>
      <c r="F14" s="86">
        <f>IF($B$14&gt;0,AVERAGE(F2:F13),"")</f>
      </c>
      <c r="G14" s="86">
        <f>IF($B$14&gt;0,AVERAGE(G2:G13),"")</f>
      </c>
      <c r="H14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85" zoomScaleNormal="85" workbookViewId="0" topLeftCell="A1">
      <selection activeCell="C36" sqref="C36:L36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33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38018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4">B6+1</f>
        <v>38019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4">IF(F7&gt;0,E7/F7,"")</f>
      </c>
      <c r="K7" s="41">
        <f aca="true" t="shared" si="2" ref="K7:K34">IF(F7&gt;0,G7/F7,"")</f>
      </c>
      <c r="L7" s="41">
        <f aca="true" t="shared" si="3" ref="L7:L34">IF(E7&gt;0,G7/E7,"")</f>
      </c>
    </row>
    <row r="8" spans="2:12" ht="12.75">
      <c r="B8" s="60">
        <f t="shared" si="0"/>
        <v>38020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38021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38022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38023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38024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38025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38026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38027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38028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38029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38030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38031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38032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38033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38034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38035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38036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38037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38038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38039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38040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38041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38042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38043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38044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38045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38046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59"/>
      <c r="C35" s="51"/>
      <c r="D35" s="8"/>
      <c r="E35" s="8">
        <f>SUM(E6:E34)</f>
        <v>0</v>
      </c>
      <c r="F35" s="9">
        <f>IF($E$35&gt;0,SUM(F6:F34),"")</f>
      </c>
      <c r="G35" s="10">
        <f>IF($E$35&gt;0,SUM(G6:G34),"")</f>
      </c>
      <c r="H35" s="9"/>
      <c r="I35" s="10">
        <f>IF($E$35&gt;0,SUM(I6:I34),"")</f>
      </c>
      <c r="J35" s="65">
        <f>IF(E35&gt;0,AVERAGE(J6:J34),"")</f>
      </c>
      <c r="K35" s="66">
        <f>IF(E35&gt;0,AVERAGE(K6:K34),"")</f>
      </c>
      <c r="L35" s="67">
        <f>IF(E35&gt;0,AVERAGE(L6:L34),"")</f>
      </c>
    </row>
    <row r="36" spans="2:12" ht="12.75">
      <c r="B36" s="59"/>
      <c r="C36" s="52"/>
      <c r="D36" s="53"/>
      <c r="E36" s="53"/>
      <c r="F36" s="54"/>
      <c r="G36" s="55"/>
      <c r="H36" s="54"/>
      <c r="I36" s="55"/>
      <c r="J36" s="56"/>
      <c r="K36" s="55"/>
      <c r="L36" s="57"/>
    </row>
    <row r="37" spans="2:9" ht="12.75">
      <c r="B37" s="61"/>
      <c r="C37" s="22"/>
      <c r="D37" s="22"/>
      <c r="E37" s="22"/>
      <c r="F37" s="23"/>
      <c r="G37" s="24"/>
      <c r="H37" s="22"/>
      <c r="I37" s="25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2"/>
      <c r="C44" s="26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1"/>
      <c r="C46" s="27"/>
      <c r="D46" s="26"/>
      <c r="E46" s="26"/>
      <c r="F46" s="28"/>
      <c r="G46" s="29"/>
      <c r="H46" s="26"/>
      <c r="I46" s="30"/>
    </row>
    <row r="47" spans="2:9" ht="12.75">
      <c r="B47" s="63"/>
      <c r="C47" s="31"/>
      <c r="D47" s="32"/>
      <c r="E47" s="32"/>
      <c r="F47" s="33"/>
      <c r="G47" s="34"/>
      <c r="H47" s="32"/>
      <c r="I47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34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38047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5">B6+1</f>
        <v>38048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4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38049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38050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38051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38052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38053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38054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38055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38056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38057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38058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38059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38060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38061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38062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38063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38064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38065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38066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38067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38068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38069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38070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38071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38072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38073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38074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38075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60">
        <f t="shared" si="0"/>
        <v>38076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41">
        <f t="shared" si="2"/>
      </c>
      <c r="L35" s="41">
        <f t="shared" si="3"/>
      </c>
    </row>
    <row r="36" spans="2:12" ht="12.75">
      <c r="B36" s="60">
        <f>B35+1</f>
        <v>38077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4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66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D18" sqref="D1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31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38078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38079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38080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38081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38082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38083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38084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38085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38086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38087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38088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38089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38090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38091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38092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38093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38094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38095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38096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38097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38098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38099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38100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38101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38102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38103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38104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38105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38106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38107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35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38108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38109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38110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38111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38112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38113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38114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38115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38116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38117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38118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38119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38120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38121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38122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38123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38124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38125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38126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38127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38128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38129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38130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38131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38132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38133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38134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38135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38136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38137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38138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36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38139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38140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38141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38142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38143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38144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38145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38146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38147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38148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38149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38150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38151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38152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38153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38154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38155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38156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38157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38158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38159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38160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38161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38162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38163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38164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38165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38166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38167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38168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37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38169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38170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38171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38172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38173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38174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38175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38176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38177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38178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38179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38180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38181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38182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38183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38184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38185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38186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38187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38188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38189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38190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38191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38192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38193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38194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38195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38196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38197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38198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38199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38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38200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38201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38202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38203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38204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38205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38206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38207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38208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38209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38210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38211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38212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38213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38214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38215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38216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38217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38218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38219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38220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38221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38222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38223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38224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38225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38226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38227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38228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38229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38230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39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38231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38232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38233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38234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38235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38236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38237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38238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38239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38240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38241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38242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38243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38244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38245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38246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38247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38248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38249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38250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38251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38252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38253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38254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38255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38256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38257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38258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38259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38260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Mileage Log</dc:title>
  <dc:subject/>
  <dc:creator>Microsoft Corporation</dc:creator>
  <cp:keywords/>
  <dc:description/>
  <cp:lastModifiedBy>Christopher W Harris</cp:lastModifiedBy>
  <cp:lastPrinted>1998-05-22T18:17:47Z</cp:lastPrinted>
  <dcterms:created xsi:type="dcterms:W3CDTF">1998-01-28T03:20:06Z</dcterms:created>
  <dcterms:modified xsi:type="dcterms:W3CDTF">2004-04-13T00:03:33Z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-1485602984</vt:i4>
  </property>
  <property fmtid="{D5CDD505-2E9C-101B-9397-08002B2CF9AE}" pid="3" name="_EmailSubject">
    <vt:lpwstr>Mileage Log Re-do</vt:lpwstr>
  </property>
  <property fmtid="{D5CDD505-2E9C-101B-9397-08002B2CF9AE}" pid="4" name="_AuthorEmail">
    <vt:lpwstr>morganandriulli@comcast.net</vt:lpwstr>
  </property>
  <property fmtid="{D5CDD505-2E9C-101B-9397-08002B2CF9AE}" pid="5" name="_AuthorEmailDisplayName">
    <vt:lpwstr>Morgan Andriulli</vt:lpwstr>
  </property>
  <property fmtid="{D5CDD505-2E9C-101B-9397-08002B2CF9AE}" pid="6" name="_ReviewingToolsShownOnce">
    <vt:lpwstr/>
  </property>
</Properties>
</file>